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2" yWindow="264" windowWidth="15480" windowHeight="10368" activeTab="0"/>
  </bookViews>
  <sheets>
    <sheet name="Kat. A" sheetId="1" r:id="rId1"/>
    <sheet name="kat-B" sheetId="2" r:id="rId2"/>
    <sheet name="mimo soutěž" sheetId="3" r:id="rId3"/>
  </sheets>
  <definedNames/>
  <calcPr fullCalcOnLoad="1"/>
</workbook>
</file>

<file path=xl/sharedStrings.xml><?xml version="1.0" encoding="utf-8"?>
<sst xmlns="http://schemas.openxmlformats.org/spreadsheetml/2006/main" count="364" uniqueCount="229">
  <si>
    <t>Bukovčák Šimon</t>
  </si>
  <si>
    <t>ZŠ L.Kuby, České Budějovice</t>
  </si>
  <si>
    <t>Racek Vojtěch</t>
  </si>
  <si>
    <t>Kortus Jakub</t>
  </si>
  <si>
    <t>ZŠ Dukelská, Strakonice</t>
  </si>
  <si>
    <t>ZŠ Benkova, Nitra</t>
  </si>
  <si>
    <t>DDM Bílina</t>
  </si>
  <si>
    <t>Šmíd Filip</t>
  </si>
  <si>
    <t>Kuneš David</t>
  </si>
  <si>
    <t>Klečka Jakub</t>
  </si>
  <si>
    <t>body</t>
  </si>
  <si>
    <t>přehl</t>
  </si>
  <si>
    <t>efekt</t>
  </si>
  <si>
    <t>celkem</t>
  </si>
  <si>
    <t>tř.</t>
  </si>
  <si>
    <t>Adamcová Adéla</t>
  </si>
  <si>
    <t>Adamec Ondřej</t>
  </si>
  <si>
    <t>2?</t>
  </si>
  <si>
    <t>Amavet klub 884, Nová Dubnica</t>
  </si>
  <si>
    <t>Baloun Matěj</t>
  </si>
  <si>
    <t>Cínová Tatiana</t>
  </si>
  <si>
    <t>Eller Peter</t>
  </si>
  <si>
    <t>Franěk Vladislav</t>
  </si>
  <si>
    <t>Hrubý Petr</t>
  </si>
  <si>
    <t>Jánský Jonáš</t>
  </si>
  <si>
    <t>Klíma Jiří</t>
  </si>
  <si>
    <t>Kollarczyk Vít</t>
  </si>
  <si>
    <t>Konečný Vavřinec</t>
  </si>
  <si>
    <t>Kvěch Ondřej</t>
  </si>
  <si>
    <t>Predanocy Adam</t>
  </si>
  <si>
    <t>Ralbovský Peter</t>
  </si>
  <si>
    <t>Bratislava</t>
  </si>
  <si>
    <t>Sabolčík Miroslav</t>
  </si>
  <si>
    <t>Suchánek Jan</t>
  </si>
  <si>
    <t>Švarc Miroslav</t>
  </si>
  <si>
    <t>Vodák Martin</t>
  </si>
  <si>
    <t>Zemko Jan</t>
  </si>
  <si>
    <t>Bali Michal</t>
  </si>
  <si>
    <t>Černík Jakub</t>
  </si>
  <si>
    <t>Karafiát Viktor</t>
  </si>
  <si>
    <t>Knížek Jan</t>
  </si>
  <si>
    <t>Konečný Tomáš</t>
  </si>
  <si>
    <t>Tvrzník Jan</t>
  </si>
  <si>
    <t>Lipšová Šárka</t>
  </si>
  <si>
    <t>Hájek Matěj</t>
  </si>
  <si>
    <t>Procházka Tomáš</t>
  </si>
  <si>
    <t>Švec Václav</t>
  </si>
  <si>
    <t>Trojan Tony</t>
  </si>
  <si>
    <t>Příjmení Jméno</t>
  </si>
  <si>
    <t>roky</t>
  </si>
  <si>
    <t>organizace</t>
  </si>
  <si>
    <t>poznámka</t>
  </si>
  <si>
    <t>Strakonice</t>
  </si>
  <si>
    <t>prima</t>
  </si>
  <si>
    <t>Kotrnoch Filip</t>
  </si>
  <si>
    <t>Kursch Vojtěch</t>
  </si>
  <si>
    <t>Riedel Lukáš</t>
  </si>
  <si>
    <t>ZŠ s MŠ Podolie</t>
  </si>
  <si>
    <t>Jiří Zemko</t>
  </si>
  <si>
    <t>ZŠ Dukelská Strakonice</t>
  </si>
  <si>
    <t>Vladar Dominik</t>
  </si>
  <si>
    <t xml:space="preserve">Hrachovec Šimon </t>
  </si>
  <si>
    <t xml:space="preserve">Čechvala Marek </t>
  </si>
  <si>
    <t xml:space="preserve">Maráková Beáta </t>
  </si>
  <si>
    <t xml:space="preserve">Sládek Martin </t>
  </si>
  <si>
    <t xml:space="preserve">Šebová Lucia </t>
  </si>
  <si>
    <t xml:space="preserve">Ďurfinová Zuzka </t>
  </si>
  <si>
    <t>Hošek Lukáš</t>
  </si>
  <si>
    <t>Bylok Tomáš</t>
  </si>
  <si>
    <t>Vršecký Tomáš</t>
  </si>
  <si>
    <t>Strnad David</t>
  </si>
  <si>
    <t>Temňák Pavel</t>
  </si>
  <si>
    <t>Ouředník Josef</t>
  </si>
  <si>
    <t>Antonov Alexej</t>
  </si>
  <si>
    <t>Marko Matuš</t>
  </si>
  <si>
    <t>Zverbíková Alžběta</t>
  </si>
  <si>
    <t>ZŠ Kubranská Trenčín</t>
  </si>
  <si>
    <t>Janda Filip</t>
  </si>
  <si>
    <t>Štěpánov</t>
  </si>
  <si>
    <t>Pamětický Jiří</t>
  </si>
  <si>
    <t>Klomfarová Michaela, Nováková Veronika</t>
  </si>
  <si>
    <t>Krigarová Monika, Housková Lucie</t>
  </si>
  <si>
    <t>Peterková Eliška</t>
  </si>
  <si>
    <t>Jindra Jiří</t>
  </si>
  <si>
    <t>Knížková Katerína</t>
  </si>
  <si>
    <t>Rameš Martin</t>
  </si>
  <si>
    <t>Gabčan René</t>
  </si>
  <si>
    <t>ZŠ a MŠ Podolie</t>
  </si>
  <si>
    <t>Klušnier Martin</t>
  </si>
  <si>
    <t>Masárová Lucia</t>
  </si>
  <si>
    <t>ZŠ Grűnwaldova, České Budějovice</t>
  </si>
  <si>
    <t>Fritscher Matyáš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</si>
  <si>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</si>
  <si>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</si>
  <si>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</si>
  <si>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</si>
  <si>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</si>
  <si>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</si>
  <si>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</si>
  <si>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</si>
  <si>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</si>
  <si>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</si>
  <si>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</si>
  <si>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</si>
  <si>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</si>
  <si>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</si>
  <si>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</si>
  <si>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</si>
  <si>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</si>
  <si>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</si>
  <si>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</si>
  <si>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</si>
  <si>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</si>
  <si>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</si>
  <si>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</si>
  <si>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</si>
  <si>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</si>
  <si>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</si>
  <si>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</si>
  <si>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</si>
  <si>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</si>
  <si>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</si>
  <si>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</si>
  <si>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</si>
  <si>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</si>
  <si>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</si>
  <si>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</si>
  <si>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</si>
  <si>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</si>
  <si>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</si>
  <si>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</si>
  <si>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</si>
  <si>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</si>
  <si>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</si>
  <si>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</si>
  <si>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</si>
  <si>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</si>
  <si>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</si>
  <si>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</si>
  <si>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</si>
  <si>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</si>
  <si>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Porotce: Zdeněk Gracík, ZŠ Dukelská Strakonice</t>
  </si>
  <si>
    <t>Body: scéna a les - 4 body, vejití do dveří - 3 body, čekání 3s - 1 bod, kouř - 2 body</t>
  </si>
  <si>
    <t>Přehlednost: základ 1,3, úvodní komentář se jménem 0,1, komentáře 0,2, logické členění 0,2, vhodná délka řádků a odsazení 0,2</t>
  </si>
  <si>
    <t>Zbytečné příkazy - Baltík se dvakrát po sobě otáčí, cesta ke komínu?</t>
  </si>
  <si>
    <t>Proč si nepoužil u kouře také animaci? Složité čekání.</t>
  </si>
  <si>
    <t>Bílková Michaela</t>
  </si>
  <si>
    <t>Vejití do dveří, čekání, kouř statický</t>
  </si>
  <si>
    <t>Vejití do dveří, čekání</t>
  </si>
  <si>
    <t>Efektivita: základ 1,2,  použití bloků (závorky)  0,2,  vyšší programovací techniky tam, kde to má smysl 0,2, animace 0,2, ostatní 0,2</t>
  </si>
  <si>
    <t>Čekání, druhá řádka pro zabarvení plochy je nadbytečná</t>
  </si>
  <si>
    <t>Zbytečný prvek zavřené dveře u jejich otevírání</t>
  </si>
  <si>
    <t>Eli a Tery</t>
  </si>
  <si>
    <t>Statický kouř</t>
  </si>
  <si>
    <t>Statický kouř, zbytečné příkazy, jméno??</t>
  </si>
  <si>
    <t>Čekání, černá barva mezi plaňkami polotu</t>
  </si>
  <si>
    <t>Vejití do dveří</t>
  </si>
  <si>
    <t>Hájek Petr</t>
  </si>
  <si>
    <t>Zbytečné použití druhé scény</t>
  </si>
  <si>
    <t>Hučko Patrik</t>
  </si>
  <si>
    <t>Překomentářováno</t>
  </si>
  <si>
    <t>Hodně příkazů na jedné řádce, čekání</t>
  </si>
  <si>
    <t>Chrappa Miško</t>
  </si>
  <si>
    <t>ZŠ Sv. rodiny</t>
  </si>
  <si>
    <t>Nepoužita scéna, neposláno jako BZIP, nadbytečné příkazy</t>
  </si>
  <si>
    <t>Ve dveřích se objevuje obláček</t>
  </si>
  <si>
    <t>Letašiová Karolína</t>
  </si>
  <si>
    <t>Škola? Nepoužita scéna</t>
  </si>
  <si>
    <t>Karlovec Adam, Frühauf Jindřich</t>
  </si>
  <si>
    <t>Knížková Anna</t>
  </si>
  <si>
    <t>Čaruje dveře v lese, statický kouř, nadbytečné závorky, čekání až na konci</t>
  </si>
  <si>
    <t>Fenigbauerová Kristýna</t>
  </si>
  <si>
    <t>Kollar Adam</t>
  </si>
  <si>
    <t>Čekání</t>
  </si>
  <si>
    <t>Čekání, statický kouř, rychlost 18?</t>
  </si>
  <si>
    <t>Kuna Martin</t>
  </si>
  <si>
    <t>Není kouř</t>
  </si>
  <si>
    <t>Macháč Adrián</t>
  </si>
  <si>
    <t>Masopustová Tereza</t>
  </si>
  <si>
    <t>Meliš Matúš</t>
  </si>
  <si>
    <t>Mozova Petra</t>
  </si>
  <si>
    <t>ZŚ kpt. J. Nálepku, Stupava</t>
  </si>
  <si>
    <t>Čekání, vejití do dveří</t>
  </si>
  <si>
    <t>Nedeľka Michal</t>
  </si>
  <si>
    <t>Nepoužita scéna, neposláno jako BZIP</t>
  </si>
  <si>
    <t>Nepoužita scéna, čekání</t>
  </si>
  <si>
    <t>Polák Michal</t>
  </si>
  <si>
    <t>Sudová Veronika</t>
  </si>
  <si>
    <t>Šnajdr Michal</t>
  </si>
  <si>
    <t>Čekání, nezavřené dveře</t>
  </si>
  <si>
    <t>Došla pouze scéna</t>
  </si>
  <si>
    <t>Tůmová Pavlína, Brabcová Markéta</t>
  </si>
  <si>
    <t>Muknšnábl Jakub,Uhlík Marek</t>
  </si>
  <si>
    <t>Nadbytečné kroky Baltíka u animací, čekání</t>
  </si>
  <si>
    <t>Divná střecha, čekání, vejití do dveří</t>
  </si>
  <si>
    <t>Uhlíková Diana, Zdeňková Eliška</t>
  </si>
  <si>
    <t>Vlčková Dominika</t>
  </si>
  <si>
    <t>Vejití do dveří, statický kouř, čekání</t>
  </si>
  <si>
    <t>Zahrádka Lukáš</t>
  </si>
  <si>
    <t>Zachová Nicola, Sudová Kateřina</t>
  </si>
  <si>
    <t>Zušťák Daniel, Marienka Ondřej, Brabec Jiří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</si>
  <si>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</si>
  <si>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</si>
  <si>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</si>
  <si>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</si>
  <si>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</si>
  <si>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</si>
  <si>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</si>
  <si>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</si>
  <si>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</si>
  <si>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</si>
  <si>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</si>
  <si>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</si>
  <si>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</si>
  <si>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</si>
  <si>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</si>
  <si>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</si>
  <si>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</si>
  <si>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</si>
  <si>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</si>
  <si>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</si>
  <si>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</si>
  <si>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Porotci: Pavel a Jan Veselí, Gymnázium Strakonice</t>
  </si>
  <si>
    <t>Body: domeček s komínem - 3 body, les - 2 body, Baltík vejde do domečku - 1 bod (pozn.: za otevření dveří mohl být bonus :) ), kouř vycházející z komína - 4 body</t>
  </si>
  <si>
    <t>Efektivita: základ 1,3,  použití bloků (závorky)  0,2, vyšší programovací techniky (metody, proměnné, cykly, metody s parametry) až 0,5</t>
  </si>
  <si>
    <t>Přehlednost: základ 1,3, úvodní komentář se jménem 0,1, komentáře 0,2, logické členění 0,2, vhodná délka řádků 0,1, správné použití závorek 0,1</t>
  </si>
  <si>
    <t>Benda Jan</t>
  </si>
  <si>
    <t>pěkný, zvětšující se kouř</t>
  </si>
  <si>
    <t>v domě bez podlahy bych bydlet nechtěl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</si>
</sst>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46"/>
    </xf>
    <xf numFmtId="0" fontId="4" fillId="0" borderId="1" xfId="0" applyFont="1" applyBorder="1" applyAlignment="1">
      <alignment textRotation="46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4" width="4.421875" style="0" bestFit="1" customWidth="1"/>
    <col min="5" max="5" width="27.7109375" style="0" bestFit="1" customWidth="1"/>
    <col min="6" max="8" width="4.421875" style="0" bestFit="1" customWidth="1"/>
    <col min="9" max="9" width="8.7109375" style="0" bestFit="1" customWidth="1"/>
    <col min="10" max="10" width="54.8515625" style="0" customWidth="1"/>
  </cols>
  <sheetData>
    <row r="1" spans="1:10" s="5" customFormat="1" ht="12.75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2" customFormat="1" ht="27.75" customHeight="1">
      <c r="A2" s="20" t="s">
        <v>142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12" customFormat="1" ht="27.75" customHeight="1">
      <c r="A3" s="22" t="s">
        <v>149</v>
      </c>
      <c r="B3" s="22"/>
      <c r="C3" s="22"/>
      <c r="D3" s="22"/>
      <c r="E3" s="22"/>
      <c r="F3" s="22"/>
      <c r="G3" s="22"/>
      <c r="H3" s="22"/>
      <c r="I3" s="22"/>
      <c r="J3" s="22"/>
      <c r="K3" s="13"/>
    </row>
    <row r="4" spans="1:10" s="12" customFormat="1" ht="27.75" customHeight="1">
      <c r="A4" s="21" t="s">
        <v>143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32.25" customHeight="1">
      <c r="A5" s="9"/>
      <c r="B5" s="9"/>
      <c r="C5" s="9"/>
      <c r="D5" s="9"/>
      <c r="E5" s="9"/>
      <c r="F5" s="10"/>
      <c r="G5" s="10"/>
      <c r="H5" s="10"/>
      <c r="I5" s="10"/>
      <c r="J5" s="10"/>
    </row>
    <row r="6" spans="2:10" ht="63">
      <c r="B6" s="4" t="s">
        <v>48</v>
      </c>
      <c r="C6" s="3" t="s">
        <v>14</v>
      </c>
      <c r="D6" s="3" t="s">
        <v>49</v>
      </c>
      <c r="E6" s="3" t="s">
        <v>50</v>
      </c>
      <c r="F6" s="3" t="s">
        <v>10</v>
      </c>
      <c r="G6" s="3" t="s">
        <v>12</v>
      </c>
      <c r="H6" s="3" t="s">
        <v>11</v>
      </c>
      <c r="I6" s="3" t="s">
        <v>13</v>
      </c>
      <c r="J6" s="3" t="s">
        <v>51</v>
      </c>
    </row>
    <row r="7" spans="1:10" ht="31.5" customHeight="1">
      <c r="A7" s="18" t="s">
        <v>92</v>
      </c>
      <c r="B7" s="15" t="s">
        <v>15</v>
      </c>
      <c r="C7" s="15">
        <v>3</v>
      </c>
      <c r="D7" s="15">
        <v>0</v>
      </c>
      <c r="E7" s="15" t="s">
        <v>6</v>
      </c>
      <c r="F7" s="15"/>
      <c r="G7" s="15"/>
      <c r="H7" s="15"/>
      <c r="I7" s="16">
        <f aca="true" t="shared" si="0" ref="I7:I51">F7*G7*H7</f>
        <v>0</v>
      </c>
      <c r="J7" s="13"/>
    </row>
    <row r="8" spans="1:10" ht="31.5" customHeight="1">
      <c r="A8" s="18" t="s">
        <v>93</v>
      </c>
      <c r="B8" s="15" t="s">
        <v>16</v>
      </c>
      <c r="C8" s="15">
        <v>5</v>
      </c>
      <c r="D8" s="15">
        <v>0</v>
      </c>
      <c r="E8" s="15" t="s">
        <v>6</v>
      </c>
      <c r="F8" s="15"/>
      <c r="G8" s="15"/>
      <c r="H8" s="15"/>
      <c r="I8" s="16">
        <f t="shared" si="0"/>
        <v>0</v>
      </c>
      <c r="J8" s="13"/>
    </row>
    <row r="9" spans="1:10" ht="31.5" customHeight="1">
      <c r="A9" s="18" t="s">
        <v>94</v>
      </c>
      <c r="B9" s="14" t="s">
        <v>73</v>
      </c>
      <c r="C9" s="14">
        <v>4</v>
      </c>
      <c r="D9" s="14"/>
      <c r="E9" s="14" t="s">
        <v>5</v>
      </c>
      <c r="F9" s="14">
        <v>10</v>
      </c>
      <c r="G9" s="15">
        <v>1.7</v>
      </c>
      <c r="H9" s="15">
        <v>1.8</v>
      </c>
      <c r="I9" s="16">
        <f t="shared" si="0"/>
        <v>30.6</v>
      </c>
      <c r="J9" s="13" t="s">
        <v>144</v>
      </c>
    </row>
    <row r="10" spans="1:10" ht="31.5" customHeight="1">
      <c r="A10" s="18" t="s">
        <v>95</v>
      </c>
      <c r="B10" s="15" t="s">
        <v>19</v>
      </c>
      <c r="C10" s="15">
        <v>4</v>
      </c>
      <c r="D10" s="15">
        <v>1</v>
      </c>
      <c r="E10" s="15" t="s">
        <v>90</v>
      </c>
      <c r="F10" s="15">
        <v>10</v>
      </c>
      <c r="G10" s="15">
        <v>1.5</v>
      </c>
      <c r="H10" s="15">
        <v>1.9</v>
      </c>
      <c r="I10" s="16">
        <f t="shared" si="0"/>
        <v>28.5</v>
      </c>
      <c r="J10" s="13" t="s">
        <v>145</v>
      </c>
    </row>
    <row r="11" spans="1:10" ht="31.5" customHeight="1">
      <c r="A11" s="18" t="s">
        <v>96</v>
      </c>
      <c r="B11" s="15" t="s">
        <v>146</v>
      </c>
      <c r="C11" s="15">
        <v>3</v>
      </c>
      <c r="D11" s="15"/>
      <c r="E11" s="14" t="s">
        <v>1</v>
      </c>
      <c r="F11" s="15">
        <v>7</v>
      </c>
      <c r="G11" s="15">
        <v>1.3</v>
      </c>
      <c r="H11" s="15">
        <v>1.6</v>
      </c>
      <c r="I11" s="16">
        <f t="shared" si="0"/>
        <v>14.56</v>
      </c>
      <c r="J11" s="13" t="s">
        <v>147</v>
      </c>
    </row>
    <row r="12" spans="1:10" ht="31.5" customHeight="1">
      <c r="A12" s="18" t="s">
        <v>97</v>
      </c>
      <c r="B12" s="15" t="s">
        <v>0</v>
      </c>
      <c r="C12" s="15">
        <v>5</v>
      </c>
      <c r="D12" s="15" t="s">
        <v>17</v>
      </c>
      <c r="E12" s="15" t="s">
        <v>18</v>
      </c>
      <c r="F12" s="15">
        <v>10</v>
      </c>
      <c r="G12" s="15">
        <v>1.9</v>
      </c>
      <c r="H12" s="15">
        <v>1.9</v>
      </c>
      <c r="I12" s="16">
        <f t="shared" si="0"/>
        <v>36.1</v>
      </c>
      <c r="J12" s="13"/>
    </row>
    <row r="13" spans="1:10" ht="31.5" customHeight="1">
      <c r="A13" s="18" t="s">
        <v>98</v>
      </c>
      <c r="B13" s="14" t="s">
        <v>68</v>
      </c>
      <c r="C13" s="14">
        <v>4</v>
      </c>
      <c r="D13" s="14"/>
      <c r="E13" s="14" t="s">
        <v>59</v>
      </c>
      <c r="F13" s="14">
        <v>8</v>
      </c>
      <c r="G13" s="15">
        <v>1.6</v>
      </c>
      <c r="H13" s="15">
        <v>1.3</v>
      </c>
      <c r="I13" s="16">
        <f t="shared" si="0"/>
        <v>16.64</v>
      </c>
      <c r="J13" s="13" t="s">
        <v>148</v>
      </c>
    </row>
    <row r="14" spans="1:10" ht="31.5" customHeight="1">
      <c r="A14" s="18" t="s">
        <v>99</v>
      </c>
      <c r="B14" s="15" t="s">
        <v>20</v>
      </c>
      <c r="C14" s="15">
        <v>3</v>
      </c>
      <c r="D14" s="15">
        <v>2</v>
      </c>
      <c r="E14" s="15" t="s">
        <v>5</v>
      </c>
      <c r="F14" s="15">
        <v>10</v>
      </c>
      <c r="G14" s="15">
        <v>1.8</v>
      </c>
      <c r="H14" s="15">
        <v>1.9</v>
      </c>
      <c r="I14" s="16">
        <f t="shared" si="0"/>
        <v>34.199999999999996</v>
      </c>
      <c r="J14" s="13"/>
    </row>
    <row r="15" spans="1:10" ht="31.5" customHeight="1">
      <c r="A15" s="18" t="s">
        <v>100</v>
      </c>
      <c r="B15" s="14" t="s">
        <v>62</v>
      </c>
      <c r="C15" s="14">
        <v>5</v>
      </c>
      <c r="D15" s="14"/>
      <c r="E15" s="14" t="s">
        <v>57</v>
      </c>
      <c r="F15" s="14">
        <v>9</v>
      </c>
      <c r="G15" s="15">
        <v>1.7</v>
      </c>
      <c r="H15" s="15">
        <v>1.7</v>
      </c>
      <c r="I15" s="16">
        <f t="shared" si="0"/>
        <v>26.009999999999998</v>
      </c>
      <c r="J15" s="13" t="s">
        <v>150</v>
      </c>
    </row>
    <row r="16" spans="1:10" ht="31.5" customHeight="1">
      <c r="A16" s="18" t="s">
        <v>101</v>
      </c>
      <c r="B16" s="14" t="s">
        <v>66</v>
      </c>
      <c r="C16" s="14">
        <v>3</v>
      </c>
      <c r="D16" s="14"/>
      <c r="E16" s="14" t="s">
        <v>5</v>
      </c>
      <c r="F16" s="14">
        <v>10</v>
      </c>
      <c r="G16" s="15">
        <v>1.6</v>
      </c>
      <c r="H16" s="15">
        <v>1.7</v>
      </c>
      <c r="I16" s="16">
        <f t="shared" si="0"/>
        <v>27.2</v>
      </c>
      <c r="J16" s="13" t="s">
        <v>151</v>
      </c>
    </row>
    <row r="17" spans="1:10" ht="31.5" customHeight="1">
      <c r="A17" s="18" t="s">
        <v>102</v>
      </c>
      <c r="B17" s="14" t="s">
        <v>152</v>
      </c>
      <c r="C17" s="14">
        <v>3</v>
      </c>
      <c r="D17" s="14"/>
      <c r="E17" s="14" t="s">
        <v>1</v>
      </c>
      <c r="F17" s="14">
        <v>9</v>
      </c>
      <c r="G17" s="15">
        <v>1.2</v>
      </c>
      <c r="H17" s="15">
        <v>1.5</v>
      </c>
      <c r="I17" s="16">
        <f t="shared" si="0"/>
        <v>16.2</v>
      </c>
      <c r="J17" s="13" t="s">
        <v>154</v>
      </c>
    </row>
    <row r="18" spans="1:10" ht="31.5" customHeight="1">
      <c r="A18" s="18" t="s">
        <v>103</v>
      </c>
      <c r="B18" s="15" t="s">
        <v>21</v>
      </c>
      <c r="C18" s="15">
        <v>4</v>
      </c>
      <c r="D18" s="15">
        <v>4</v>
      </c>
      <c r="E18" s="15" t="s">
        <v>5</v>
      </c>
      <c r="F18" s="15">
        <v>10</v>
      </c>
      <c r="G18" s="15">
        <v>2</v>
      </c>
      <c r="H18" s="15">
        <v>1.9</v>
      </c>
      <c r="I18" s="16">
        <f t="shared" si="0"/>
        <v>38</v>
      </c>
      <c r="J18" s="13"/>
    </row>
    <row r="19" spans="1:10" ht="31.5" customHeight="1">
      <c r="A19" s="18" t="s">
        <v>104</v>
      </c>
      <c r="B19" s="15" t="s">
        <v>171</v>
      </c>
      <c r="C19" s="15">
        <v>5</v>
      </c>
      <c r="D19" s="15">
        <v>5</v>
      </c>
      <c r="E19" s="15" t="s">
        <v>59</v>
      </c>
      <c r="F19" s="15">
        <v>10</v>
      </c>
      <c r="G19" s="15">
        <v>1.5</v>
      </c>
      <c r="H19" s="15">
        <v>1.3</v>
      </c>
      <c r="I19" s="16">
        <f t="shared" si="0"/>
        <v>19.5</v>
      </c>
      <c r="J19" s="13"/>
    </row>
    <row r="20" spans="1:10" ht="31.5" customHeight="1">
      <c r="A20" s="18" t="s">
        <v>105</v>
      </c>
      <c r="B20" s="15" t="s">
        <v>22</v>
      </c>
      <c r="C20" s="15">
        <v>5</v>
      </c>
      <c r="D20" s="15">
        <v>0</v>
      </c>
      <c r="E20" s="15" t="s">
        <v>6</v>
      </c>
      <c r="F20" s="15"/>
      <c r="G20" s="15"/>
      <c r="H20" s="15"/>
      <c r="I20" s="16">
        <f t="shared" si="0"/>
        <v>0</v>
      </c>
      <c r="J20" s="13"/>
    </row>
    <row r="21" spans="1:10" ht="31.5" customHeight="1">
      <c r="A21" s="18" t="s">
        <v>106</v>
      </c>
      <c r="B21" s="14" t="s">
        <v>91</v>
      </c>
      <c r="C21" s="15">
        <v>5</v>
      </c>
      <c r="D21" s="15"/>
      <c r="E21" s="14" t="s">
        <v>78</v>
      </c>
      <c r="F21" s="15">
        <v>10</v>
      </c>
      <c r="G21" s="15">
        <v>1.7</v>
      </c>
      <c r="H21" s="15">
        <v>1.8</v>
      </c>
      <c r="I21" s="16">
        <f t="shared" si="0"/>
        <v>30.6</v>
      </c>
      <c r="J21" s="13"/>
    </row>
    <row r="22" spans="1:10" ht="31.5" customHeight="1">
      <c r="A22" s="18" t="s">
        <v>107</v>
      </c>
      <c r="B22" s="14" t="s">
        <v>86</v>
      </c>
      <c r="C22" s="15">
        <v>5</v>
      </c>
      <c r="D22" s="15"/>
      <c r="E22" s="14" t="s">
        <v>87</v>
      </c>
      <c r="F22" s="15">
        <v>9</v>
      </c>
      <c r="G22" s="15">
        <v>1.8</v>
      </c>
      <c r="H22" s="15">
        <v>1.7</v>
      </c>
      <c r="I22" s="16">
        <f t="shared" si="0"/>
        <v>27.54</v>
      </c>
      <c r="J22" s="13" t="s">
        <v>155</v>
      </c>
    </row>
    <row r="23" spans="1:10" ht="31.5" customHeight="1">
      <c r="A23" s="18" t="s">
        <v>108</v>
      </c>
      <c r="B23" s="14" t="s">
        <v>157</v>
      </c>
      <c r="C23" s="15">
        <v>4</v>
      </c>
      <c r="D23" s="15"/>
      <c r="E23" s="14" t="s">
        <v>59</v>
      </c>
      <c r="F23" s="14">
        <v>9</v>
      </c>
      <c r="G23" s="15">
        <v>1.5</v>
      </c>
      <c r="H23" s="15">
        <v>1.3</v>
      </c>
      <c r="I23" s="16">
        <f t="shared" si="0"/>
        <v>17.55</v>
      </c>
      <c r="J23" s="13" t="s">
        <v>156</v>
      </c>
    </row>
    <row r="24" spans="1:9" ht="31.5" customHeight="1">
      <c r="A24" s="18" t="s">
        <v>109</v>
      </c>
      <c r="B24" s="14" t="s">
        <v>67</v>
      </c>
      <c r="C24" s="14">
        <v>5</v>
      </c>
      <c r="D24" s="14">
        <v>3</v>
      </c>
      <c r="E24" s="14" t="s">
        <v>59</v>
      </c>
      <c r="F24" s="14">
        <v>10</v>
      </c>
      <c r="G24" s="15">
        <v>1.8</v>
      </c>
      <c r="H24" s="15">
        <v>1.4</v>
      </c>
      <c r="I24" s="16">
        <f t="shared" si="0"/>
        <v>25.2</v>
      </c>
    </row>
    <row r="25" spans="1:10" ht="31.5" customHeight="1">
      <c r="A25" s="18" t="s">
        <v>110</v>
      </c>
      <c r="B25" s="14" t="s">
        <v>61</v>
      </c>
      <c r="C25" s="14">
        <v>5</v>
      </c>
      <c r="D25" s="14">
        <v>4</v>
      </c>
      <c r="E25" s="14" t="s">
        <v>59</v>
      </c>
      <c r="F25" s="14">
        <v>10</v>
      </c>
      <c r="G25" s="15">
        <v>1.7</v>
      </c>
      <c r="H25" s="15">
        <v>1.3</v>
      </c>
      <c r="I25" s="16">
        <f t="shared" si="0"/>
        <v>22.1</v>
      </c>
      <c r="J25" s="13" t="s">
        <v>158</v>
      </c>
    </row>
    <row r="26" spans="1:10" ht="31.5" customHeight="1">
      <c r="A26" s="18" t="s">
        <v>111</v>
      </c>
      <c r="B26" s="14" t="s">
        <v>159</v>
      </c>
      <c r="C26" s="14">
        <v>3</v>
      </c>
      <c r="D26" s="14">
        <v>2</v>
      </c>
      <c r="E26" s="14" t="s">
        <v>59</v>
      </c>
      <c r="F26" s="14">
        <v>9</v>
      </c>
      <c r="G26" s="15">
        <v>1.6</v>
      </c>
      <c r="H26" s="15">
        <v>1.3</v>
      </c>
      <c r="I26" s="16">
        <f t="shared" si="0"/>
        <v>18.720000000000002</v>
      </c>
      <c r="J26" s="13" t="s">
        <v>161</v>
      </c>
    </row>
    <row r="27" spans="1:10" ht="31.5" customHeight="1">
      <c r="A27" s="18" t="s">
        <v>112</v>
      </c>
      <c r="B27" s="14" t="s">
        <v>162</v>
      </c>
      <c r="C27" s="14">
        <v>4</v>
      </c>
      <c r="D27" s="14"/>
      <c r="E27" s="14" t="s">
        <v>163</v>
      </c>
      <c r="F27" s="14">
        <v>8</v>
      </c>
      <c r="G27" s="15">
        <v>1.4</v>
      </c>
      <c r="H27" s="15">
        <v>1.4</v>
      </c>
      <c r="I27" s="16">
        <f t="shared" si="0"/>
        <v>15.679999999999998</v>
      </c>
      <c r="J27" s="13" t="s">
        <v>164</v>
      </c>
    </row>
    <row r="28" spans="1:10" ht="31.5" customHeight="1">
      <c r="A28" s="18" t="s">
        <v>113</v>
      </c>
      <c r="B28" s="14" t="s">
        <v>77</v>
      </c>
      <c r="C28" s="14">
        <v>5</v>
      </c>
      <c r="D28" s="14"/>
      <c r="E28" s="14" t="s">
        <v>1</v>
      </c>
      <c r="F28" s="14"/>
      <c r="G28" s="15"/>
      <c r="H28" s="15"/>
      <c r="I28" s="16">
        <f t="shared" si="0"/>
        <v>0</v>
      </c>
      <c r="J28" s="13"/>
    </row>
    <row r="29" spans="1:10" ht="31.5" customHeight="1">
      <c r="A29" s="18" t="s">
        <v>114</v>
      </c>
      <c r="B29" s="15" t="s">
        <v>24</v>
      </c>
      <c r="C29" s="15">
        <v>5</v>
      </c>
      <c r="D29" s="15">
        <v>5</v>
      </c>
      <c r="E29" s="15" t="s">
        <v>5</v>
      </c>
      <c r="F29" s="15">
        <v>10</v>
      </c>
      <c r="G29" s="15">
        <v>1.7</v>
      </c>
      <c r="H29" s="15">
        <v>1.8</v>
      </c>
      <c r="I29" s="16">
        <f t="shared" si="0"/>
        <v>30.6</v>
      </c>
      <c r="J29" s="13" t="s">
        <v>165</v>
      </c>
    </row>
    <row r="30" spans="1:10" ht="31.5" customHeight="1">
      <c r="A30" s="18" t="s">
        <v>115</v>
      </c>
      <c r="B30" s="14" t="s">
        <v>83</v>
      </c>
      <c r="C30" s="15">
        <v>3</v>
      </c>
      <c r="D30" s="15">
        <v>0</v>
      </c>
      <c r="E30" s="15" t="s">
        <v>1</v>
      </c>
      <c r="F30" s="15">
        <v>9</v>
      </c>
      <c r="G30" s="15">
        <v>1.4</v>
      </c>
      <c r="H30" s="15">
        <v>1.6</v>
      </c>
      <c r="I30" s="16">
        <f t="shared" si="0"/>
        <v>20.16</v>
      </c>
      <c r="J30" s="13" t="s">
        <v>153</v>
      </c>
    </row>
    <row r="31" spans="1:10" ht="31.5" customHeight="1">
      <c r="A31" s="18" t="s">
        <v>116</v>
      </c>
      <c r="B31" s="14" t="s">
        <v>168</v>
      </c>
      <c r="C31" s="14">
        <v>3</v>
      </c>
      <c r="D31" s="14"/>
      <c r="E31" s="14" t="s">
        <v>59</v>
      </c>
      <c r="F31" s="14">
        <v>10</v>
      </c>
      <c r="G31" s="15">
        <v>1.5</v>
      </c>
      <c r="H31" s="15">
        <v>1.3</v>
      </c>
      <c r="I31" s="16">
        <f t="shared" si="0"/>
        <v>19.5</v>
      </c>
      <c r="J31" s="13"/>
    </row>
    <row r="32" spans="1:10" s="5" customFormat="1" ht="31.5" customHeight="1">
      <c r="A32" s="18" t="s">
        <v>117</v>
      </c>
      <c r="B32" s="15" t="s">
        <v>25</v>
      </c>
      <c r="C32" s="15">
        <v>3</v>
      </c>
      <c r="D32" s="15">
        <v>0</v>
      </c>
      <c r="E32" s="15" t="s">
        <v>6</v>
      </c>
      <c r="F32" s="15"/>
      <c r="G32" s="15"/>
      <c r="H32" s="15"/>
      <c r="I32" s="16">
        <f t="shared" si="0"/>
        <v>0</v>
      </c>
      <c r="J32" s="13"/>
    </row>
    <row r="33" spans="1:10" s="5" customFormat="1" ht="31.5" customHeight="1">
      <c r="A33" s="18" t="s">
        <v>118</v>
      </c>
      <c r="B33" s="14" t="s">
        <v>88</v>
      </c>
      <c r="C33" s="15">
        <v>5</v>
      </c>
      <c r="D33" s="15"/>
      <c r="E33" s="14" t="s">
        <v>87</v>
      </c>
      <c r="F33" s="15"/>
      <c r="G33" s="15"/>
      <c r="H33" s="15"/>
      <c r="I33" s="16">
        <f t="shared" si="0"/>
        <v>0</v>
      </c>
      <c r="J33" s="13"/>
    </row>
    <row r="34" spans="1:10" s="5" customFormat="1" ht="31.5" customHeight="1">
      <c r="A34" s="18" t="s">
        <v>119</v>
      </c>
      <c r="B34" s="14" t="s">
        <v>169</v>
      </c>
      <c r="C34" s="15">
        <v>5</v>
      </c>
      <c r="D34" s="15"/>
      <c r="E34" s="14" t="s">
        <v>59</v>
      </c>
      <c r="F34" s="15">
        <v>10</v>
      </c>
      <c r="G34" s="15">
        <v>1.5</v>
      </c>
      <c r="H34" s="15">
        <v>1.7</v>
      </c>
      <c r="I34" s="16">
        <f t="shared" si="0"/>
        <v>25.5</v>
      </c>
      <c r="J34" s="13"/>
    </row>
    <row r="35" spans="1:10" s="5" customFormat="1" ht="31.5" customHeight="1">
      <c r="A35" s="18" t="s">
        <v>120</v>
      </c>
      <c r="B35" s="14" t="s">
        <v>84</v>
      </c>
      <c r="C35" s="15">
        <v>3</v>
      </c>
      <c r="D35" s="15">
        <v>0</v>
      </c>
      <c r="E35" s="15" t="s">
        <v>1</v>
      </c>
      <c r="F35" s="15">
        <v>5</v>
      </c>
      <c r="G35" s="15">
        <v>1.2</v>
      </c>
      <c r="H35" s="15">
        <v>1.7</v>
      </c>
      <c r="I35" s="16">
        <f t="shared" si="0"/>
        <v>10.2</v>
      </c>
      <c r="J35" s="13" t="s">
        <v>170</v>
      </c>
    </row>
    <row r="36" spans="1:10" s="5" customFormat="1" ht="31.5" customHeight="1">
      <c r="A36" s="18" t="s">
        <v>121</v>
      </c>
      <c r="B36" s="14" t="s">
        <v>172</v>
      </c>
      <c r="C36" s="15">
        <v>3</v>
      </c>
      <c r="D36" s="15"/>
      <c r="E36" s="14" t="s">
        <v>5</v>
      </c>
      <c r="F36" s="15">
        <v>9</v>
      </c>
      <c r="G36" s="15">
        <v>1.5</v>
      </c>
      <c r="H36" s="15">
        <v>1.7</v>
      </c>
      <c r="I36" s="16">
        <f t="shared" si="0"/>
        <v>22.95</v>
      </c>
      <c r="J36" s="13" t="s">
        <v>153</v>
      </c>
    </row>
    <row r="37" spans="1:10" s="5" customFormat="1" ht="31.5" customHeight="1">
      <c r="A37" s="18" t="s">
        <v>122</v>
      </c>
      <c r="B37" s="15" t="s">
        <v>26</v>
      </c>
      <c r="C37" s="15">
        <v>4</v>
      </c>
      <c r="D37" s="15">
        <v>2</v>
      </c>
      <c r="E37" s="15" t="s">
        <v>1</v>
      </c>
      <c r="F37" s="15">
        <v>8</v>
      </c>
      <c r="G37" s="15">
        <v>1.8</v>
      </c>
      <c r="H37" s="15">
        <v>1.6</v>
      </c>
      <c r="I37" s="16">
        <f t="shared" si="0"/>
        <v>23.040000000000003</v>
      </c>
      <c r="J37" s="13" t="s">
        <v>156</v>
      </c>
    </row>
    <row r="38" spans="1:10" s="5" customFormat="1" ht="31.5" customHeight="1">
      <c r="A38" s="18" t="s">
        <v>123</v>
      </c>
      <c r="B38" s="15" t="s">
        <v>27</v>
      </c>
      <c r="C38" s="15">
        <v>1</v>
      </c>
      <c r="D38" s="15">
        <v>0</v>
      </c>
      <c r="E38" s="15" t="s">
        <v>1</v>
      </c>
      <c r="F38" s="15">
        <v>10</v>
      </c>
      <c r="G38" s="15">
        <v>1.6</v>
      </c>
      <c r="H38" s="15">
        <v>1.8</v>
      </c>
      <c r="I38" s="16">
        <f t="shared" si="0"/>
        <v>28.8</v>
      </c>
      <c r="J38" s="13"/>
    </row>
    <row r="39" spans="1:10" s="5" customFormat="1" ht="31.5" customHeight="1">
      <c r="A39" s="18" t="s">
        <v>124</v>
      </c>
      <c r="B39" s="14" t="s">
        <v>81</v>
      </c>
      <c r="C39" s="15">
        <v>3</v>
      </c>
      <c r="D39" s="15">
        <v>0</v>
      </c>
      <c r="E39" s="15" t="s">
        <v>1</v>
      </c>
      <c r="F39" s="15">
        <v>8</v>
      </c>
      <c r="G39" s="15">
        <v>1.3</v>
      </c>
      <c r="H39" s="15">
        <v>1.7</v>
      </c>
      <c r="I39" s="16">
        <f t="shared" si="0"/>
        <v>17.68</v>
      </c>
      <c r="J39" s="13" t="s">
        <v>174</v>
      </c>
    </row>
    <row r="40" spans="1:10" s="5" customFormat="1" ht="31.5" customHeight="1">
      <c r="A40" s="18" t="s">
        <v>125</v>
      </c>
      <c r="B40" s="14" t="s">
        <v>175</v>
      </c>
      <c r="C40" s="15">
        <v>4</v>
      </c>
      <c r="D40" s="15"/>
      <c r="E40" s="15" t="s">
        <v>5</v>
      </c>
      <c r="F40" s="15">
        <v>8</v>
      </c>
      <c r="G40" s="15">
        <v>1.6</v>
      </c>
      <c r="H40" s="15">
        <v>1.7</v>
      </c>
      <c r="I40" s="16">
        <f t="shared" si="0"/>
        <v>21.76</v>
      </c>
      <c r="J40" s="13" t="s">
        <v>176</v>
      </c>
    </row>
    <row r="41" spans="1:10" s="5" customFormat="1" ht="31.5" customHeight="1">
      <c r="A41" s="18" t="s">
        <v>126</v>
      </c>
      <c r="B41" s="15" t="s">
        <v>28</v>
      </c>
      <c r="C41" s="15">
        <v>5</v>
      </c>
      <c r="D41" s="15">
        <v>0</v>
      </c>
      <c r="E41" s="15" t="s">
        <v>6</v>
      </c>
      <c r="F41" s="15"/>
      <c r="G41" s="15"/>
      <c r="H41" s="15"/>
      <c r="I41" s="16">
        <f t="shared" si="0"/>
        <v>0</v>
      </c>
      <c r="J41" s="12"/>
    </row>
    <row r="42" spans="1:10" s="5" customFormat="1" ht="31.5" customHeight="1">
      <c r="A42" s="18" t="s">
        <v>127</v>
      </c>
      <c r="B42" s="15" t="s">
        <v>166</v>
      </c>
      <c r="C42" s="15">
        <v>5</v>
      </c>
      <c r="D42" s="15"/>
      <c r="E42" s="15"/>
      <c r="F42" s="15">
        <v>9</v>
      </c>
      <c r="G42" s="15">
        <v>1.7</v>
      </c>
      <c r="H42" s="15">
        <v>1.7</v>
      </c>
      <c r="I42" s="16">
        <f t="shared" si="0"/>
        <v>26.009999999999998</v>
      </c>
      <c r="J42" s="12" t="s">
        <v>167</v>
      </c>
    </row>
    <row r="43" spans="1:10" s="5" customFormat="1" ht="31.5" customHeight="1">
      <c r="A43" s="18" t="s">
        <v>128</v>
      </c>
      <c r="B43" s="14" t="s">
        <v>177</v>
      </c>
      <c r="C43" s="15">
        <v>4</v>
      </c>
      <c r="D43" s="15"/>
      <c r="E43" s="14" t="s">
        <v>87</v>
      </c>
      <c r="F43" s="15">
        <v>10</v>
      </c>
      <c r="G43" s="15">
        <v>1.8</v>
      </c>
      <c r="H43" s="15">
        <v>1.5</v>
      </c>
      <c r="I43" s="16">
        <f t="shared" si="0"/>
        <v>27</v>
      </c>
      <c r="J43" s="13"/>
    </row>
    <row r="44" spans="1:10" s="5" customFormat="1" ht="31.5" customHeight="1">
      <c r="A44" s="18" t="s">
        <v>129</v>
      </c>
      <c r="B44" s="14" t="s">
        <v>63</v>
      </c>
      <c r="C44" s="14">
        <v>6</v>
      </c>
      <c r="D44" s="14"/>
      <c r="E44" s="14" t="s">
        <v>57</v>
      </c>
      <c r="F44" s="14">
        <v>9</v>
      </c>
      <c r="G44" s="15">
        <v>1.8</v>
      </c>
      <c r="H44" s="15">
        <v>1.7</v>
      </c>
      <c r="I44" s="16">
        <f t="shared" si="0"/>
        <v>27.54</v>
      </c>
      <c r="J44" s="12" t="s">
        <v>156</v>
      </c>
    </row>
    <row r="45" spans="1:10" s="5" customFormat="1" ht="31.5" customHeight="1">
      <c r="A45" s="18" t="s">
        <v>130</v>
      </c>
      <c r="B45" s="14" t="s">
        <v>74</v>
      </c>
      <c r="C45" s="14">
        <v>5</v>
      </c>
      <c r="D45" s="14"/>
      <c r="E45" s="14" t="s">
        <v>76</v>
      </c>
      <c r="F45" s="14"/>
      <c r="G45" s="15"/>
      <c r="H45" s="15"/>
      <c r="I45" s="16">
        <f t="shared" si="0"/>
        <v>0</v>
      </c>
      <c r="J45" s="13"/>
    </row>
    <row r="46" spans="1:10" s="5" customFormat="1" ht="31.5" customHeight="1">
      <c r="A46" s="18" t="s">
        <v>131</v>
      </c>
      <c r="B46" s="14" t="s">
        <v>89</v>
      </c>
      <c r="C46" s="15">
        <v>5</v>
      </c>
      <c r="D46" s="15"/>
      <c r="E46" s="14" t="s">
        <v>87</v>
      </c>
      <c r="F46" s="15">
        <v>10</v>
      </c>
      <c r="G46" s="15">
        <v>1.8</v>
      </c>
      <c r="H46" s="15">
        <v>1.7</v>
      </c>
      <c r="I46" s="16">
        <f t="shared" si="0"/>
        <v>30.599999999999998</v>
      </c>
      <c r="J46" s="13"/>
    </row>
    <row r="47" spans="1:10" s="5" customFormat="1" ht="31.5" customHeight="1">
      <c r="A47" s="18" t="s">
        <v>132</v>
      </c>
      <c r="B47" s="14" t="s">
        <v>178</v>
      </c>
      <c r="C47" s="15">
        <v>5</v>
      </c>
      <c r="D47" s="15">
        <v>5</v>
      </c>
      <c r="E47" s="14" t="s">
        <v>59</v>
      </c>
      <c r="F47" s="15">
        <v>9</v>
      </c>
      <c r="G47" s="15">
        <v>1.3</v>
      </c>
      <c r="H47" s="15">
        <v>1.3</v>
      </c>
      <c r="I47" s="16">
        <f t="shared" si="0"/>
        <v>15.210000000000003</v>
      </c>
      <c r="J47" s="13" t="s">
        <v>156</v>
      </c>
    </row>
    <row r="48" spans="1:10" s="5" customFormat="1" ht="31.5" customHeight="1">
      <c r="A48" s="18" t="s">
        <v>133</v>
      </c>
      <c r="B48" s="14" t="s">
        <v>179</v>
      </c>
      <c r="C48" s="15"/>
      <c r="D48" s="15"/>
      <c r="E48" s="14" t="s">
        <v>76</v>
      </c>
      <c r="F48" s="15">
        <v>9</v>
      </c>
      <c r="G48" s="15">
        <v>1.5</v>
      </c>
      <c r="H48" s="15">
        <v>1.7</v>
      </c>
      <c r="I48" s="16">
        <f t="shared" si="0"/>
        <v>22.95</v>
      </c>
      <c r="J48" s="13" t="s">
        <v>156</v>
      </c>
    </row>
    <row r="49" spans="1:10" s="5" customFormat="1" ht="31.5" customHeight="1">
      <c r="A49" s="18" t="s">
        <v>134</v>
      </c>
      <c r="B49" s="14" t="s">
        <v>180</v>
      </c>
      <c r="C49" s="15">
        <v>5</v>
      </c>
      <c r="D49" s="15"/>
      <c r="E49" s="14" t="s">
        <v>181</v>
      </c>
      <c r="F49" s="15">
        <v>8</v>
      </c>
      <c r="G49" s="15">
        <v>1.6</v>
      </c>
      <c r="H49" s="15">
        <v>1.6</v>
      </c>
      <c r="I49" s="16">
        <f t="shared" si="0"/>
        <v>20.480000000000004</v>
      </c>
      <c r="J49" s="13" t="s">
        <v>182</v>
      </c>
    </row>
    <row r="50" spans="1:10" s="5" customFormat="1" ht="31.5" customHeight="1">
      <c r="A50" s="18" t="s">
        <v>135</v>
      </c>
      <c r="B50" s="14" t="s">
        <v>183</v>
      </c>
      <c r="C50" s="15"/>
      <c r="D50" s="15"/>
      <c r="E50" s="14"/>
      <c r="F50" s="15">
        <v>8</v>
      </c>
      <c r="G50" s="15">
        <v>1.3</v>
      </c>
      <c r="H50" s="15">
        <v>1.4</v>
      </c>
      <c r="I50" s="16">
        <f t="shared" si="0"/>
        <v>14.559999999999999</v>
      </c>
      <c r="J50" s="13" t="s">
        <v>184</v>
      </c>
    </row>
    <row r="51" spans="1:10" s="5" customFormat="1" ht="31.5" customHeight="1">
      <c r="A51" s="18" t="s">
        <v>136</v>
      </c>
      <c r="B51" s="14" t="s">
        <v>192</v>
      </c>
      <c r="C51" s="14">
        <v>3</v>
      </c>
      <c r="D51" s="14"/>
      <c r="E51" s="14" t="s">
        <v>59</v>
      </c>
      <c r="F51" s="14">
        <v>6</v>
      </c>
      <c r="G51" s="15">
        <v>1.6</v>
      </c>
      <c r="H51" s="15">
        <v>1.3</v>
      </c>
      <c r="I51" s="16">
        <f t="shared" si="0"/>
        <v>12.480000000000002</v>
      </c>
      <c r="J51" s="12" t="s">
        <v>194</v>
      </c>
    </row>
    <row r="52" spans="1:10" s="5" customFormat="1" ht="31.5" customHeight="1">
      <c r="A52" s="18" t="s">
        <v>137</v>
      </c>
      <c r="B52" s="14" t="s">
        <v>72</v>
      </c>
      <c r="C52" s="14">
        <v>3</v>
      </c>
      <c r="D52" s="14"/>
      <c r="E52" s="14" t="s">
        <v>59</v>
      </c>
      <c r="F52" s="14">
        <v>9</v>
      </c>
      <c r="G52" s="15">
        <v>1.4</v>
      </c>
      <c r="H52" s="15">
        <v>1.4</v>
      </c>
      <c r="I52" s="16">
        <f aca="true" t="shared" si="1" ref="I52:I76">F52*G52*H52</f>
        <v>17.639999999999997</v>
      </c>
      <c r="J52" s="12" t="s">
        <v>173</v>
      </c>
    </row>
    <row r="53" spans="1:10" s="5" customFormat="1" ht="31.5" customHeight="1">
      <c r="A53" s="18" t="s">
        <v>138</v>
      </c>
      <c r="B53" s="14" t="s">
        <v>82</v>
      </c>
      <c r="C53" s="15">
        <v>3</v>
      </c>
      <c r="D53" s="15">
        <v>0</v>
      </c>
      <c r="E53" s="15" t="s">
        <v>1</v>
      </c>
      <c r="F53" s="15"/>
      <c r="G53" s="15"/>
      <c r="H53" s="15"/>
      <c r="I53" s="16">
        <f t="shared" si="1"/>
        <v>0</v>
      </c>
      <c r="J53" s="13"/>
    </row>
    <row r="54" spans="1:10" s="5" customFormat="1" ht="31.5" customHeight="1">
      <c r="A54" s="18" t="s">
        <v>139</v>
      </c>
      <c r="B54" s="14" t="s">
        <v>186</v>
      </c>
      <c r="C54" s="15">
        <v>5</v>
      </c>
      <c r="D54" s="15"/>
      <c r="E54" s="14" t="s">
        <v>87</v>
      </c>
      <c r="F54" s="15">
        <v>10</v>
      </c>
      <c r="G54" s="15">
        <v>1.8</v>
      </c>
      <c r="H54" s="15">
        <v>1.7</v>
      </c>
      <c r="I54" s="16">
        <f t="shared" si="1"/>
        <v>30.599999999999998</v>
      </c>
      <c r="J54" s="13"/>
    </row>
    <row r="55" spans="1:10" s="5" customFormat="1" ht="31.5" customHeight="1">
      <c r="A55" s="18" t="s">
        <v>140</v>
      </c>
      <c r="B55" s="15" t="s">
        <v>29</v>
      </c>
      <c r="C55" s="15">
        <v>3</v>
      </c>
      <c r="D55" s="15">
        <v>2</v>
      </c>
      <c r="E55" s="15" t="s">
        <v>5</v>
      </c>
      <c r="F55" s="15">
        <v>9</v>
      </c>
      <c r="G55" s="15">
        <v>1.6</v>
      </c>
      <c r="H55" s="15">
        <v>1.7</v>
      </c>
      <c r="I55" s="16">
        <f t="shared" si="1"/>
        <v>24.48</v>
      </c>
      <c r="J55" s="12" t="s">
        <v>153</v>
      </c>
    </row>
    <row r="56" spans="1:10" s="5" customFormat="1" ht="31.5" customHeight="1">
      <c r="A56" s="18" t="s">
        <v>201</v>
      </c>
      <c r="B56" s="15" t="s">
        <v>2</v>
      </c>
      <c r="C56" s="15">
        <v>5</v>
      </c>
      <c r="D56" s="15">
        <v>2</v>
      </c>
      <c r="E56" s="15" t="s">
        <v>1</v>
      </c>
      <c r="F56" s="15">
        <v>9</v>
      </c>
      <c r="G56" s="15">
        <v>1.6</v>
      </c>
      <c r="H56" s="15">
        <v>1.7</v>
      </c>
      <c r="I56" s="16">
        <f t="shared" si="1"/>
        <v>24.48</v>
      </c>
      <c r="J56" s="12" t="s">
        <v>156</v>
      </c>
    </row>
    <row r="57" spans="1:10" s="5" customFormat="1" ht="31.5" customHeight="1">
      <c r="A57" s="18" t="s">
        <v>202</v>
      </c>
      <c r="B57" s="15" t="s">
        <v>30</v>
      </c>
      <c r="C57" s="15">
        <v>5</v>
      </c>
      <c r="D57" s="15">
        <v>1</v>
      </c>
      <c r="E57" s="15" t="s">
        <v>31</v>
      </c>
      <c r="F57" s="15"/>
      <c r="G57" s="15"/>
      <c r="H57" s="15"/>
      <c r="I57" s="16">
        <f t="shared" si="1"/>
        <v>0</v>
      </c>
      <c r="J57" s="12"/>
    </row>
    <row r="58" spans="1:10" ht="31.5" customHeight="1">
      <c r="A58" s="18" t="s">
        <v>203</v>
      </c>
      <c r="B58" s="14" t="s">
        <v>85</v>
      </c>
      <c r="C58" s="14">
        <v>4</v>
      </c>
      <c r="D58" s="14">
        <v>2</v>
      </c>
      <c r="E58" s="15" t="s">
        <v>1</v>
      </c>
      <c r="F58" s="15">
        <v>10</v>
      </c>
      <c r="G58" s="15">
        <v>1.6</v>
      </c>
      <c r="H58" s="15">
        <v>1.7</v>
      </c>
      <c r="I58" s="16">
        <f t="shared" si="1"/>
        <v>27.2</v>
      </c>
      <c r="J58" s="13"/>
    </row>
    <row r="59" spans="1:10" ht="31.5" customHeight="1">
      <c r="A59" s="18" t="s">
        <v>204</v>
      </c>
      <c r="B59" s="15" t="s">
        <v>32</v>
      </c>
      <c r="C59" s="15">
        <v>3</v>
      </c>
      <c r="D59" s="15">
        <v>0</v>
      </c>
      <c r="E59" s="15" t="s">
        <v>6</v>
      </c>
      <c r="F59" s="15"/>
      <c r="G59" s="15"/>
      <c r="H59" s="15"/>
      <c r="I59" s="16">
        <f t="shared" si="1"/>
        <v>0</v>
      </c>
      <c r="J59" s="12"/>
    </row>
    <row r="60" spans="1:10" ht="31.5" customHeight="1">
      <c r="A60" s="18" t="s">
        <v>205</v>
      </c>
      <c r="B60" s="14" t="s">
        <v>64</v>
      </c>
      <c r="C60" s="14">
        <v>5</v>
      </c>
      <c r="D60" s="14">
        <v>3</v>
      </c>
      <c r="E60" s="14" t="s">
        <v>1</v>
      </c>
      <c r="F60" s="14">
        <v>9</v>
      </c>
      <c r="G60" s="15">
        <v>1.5</v>
      </c>
      <c r="H60" s="15">
        <v>1.8</v>
      </c>
      <c r="I60" s="16">
        <f t="shared" si="1"/>
        <v>24.3</v>
      </c>
      <c r="J60" s="13" t="s">
        <v>156</v>
      </c>
    </row>
    <row r="61" spans="1:10" ht="31.5" customHeight="1">
      <c r="A61" s="18" t="s">
        <v>206</v>
      </c>
      <c r="B61" s="14" t="s">
        <v>187</v>
      </c>
      <c r="C61" s="14">
        <v>5</v>
      </c>
      <c r="D61" s="14">
        <v>5</v>
      </c>
      <c r="E61" s="14" t="s">
        <v>59</v>
      </c>
      <c r="F61" s="14">
        <v>9</v>
      </c>
      <c r="G61" s="15">
        <v>1.6</v>
      </c>
      <c r="H61" s="15">
        <v>1.3</v>
      </c>
      <c r="I61" s="16">
        <f t="shared" si="1"/>
        <v>18.720000000000002</v>
      </c>
      <c r="J61" s="13" t="s">
        <v>156</v>
      </c>
    </row>
    <row r="62" spans="1:10" ht="31.5" customHeight="1">
      <c r="A62" s="18" t="s">
        <v>207</v>
      </c>
      <c r="B62" s="15" t="s">
        <v>33</v>
      </c>
      <c r="C62" s="15">
        <v>2</v>
      </c>
      <c r="D62" s="15">
        <v>0</v>
      </c>
      <c r="E62" s="15" t="s">
        <v>6</v>
      </c>
      <c r="F62" s="15"/>
      <c r="G62" s="15"/>
      <c r="H62" s="15"/>
      <c r="I62" s="16">
        <f t="shared" si="1"/>
        <v>0</v>
      </c>
      <c r="J62" s="12"/>
    </row>
    <row r="63" spans="1:10" ht="31.5" customHeight="1">
      <c r="A63" s="18" t="s">
        <v>208</v>
      </c>
      <c r="B63" s="14" t="s">
        <v>65</v>
      </c>
      <c r="C63" s="14">
        <v>5</v>
      </c>
      <c r="D63" s="14"/>
      <c r="E63" s="14" t="s">
        <v>5</v>
      </c>
      <c r="F63" s="14">
        <v>10</v>
      </c>
      <c r="G63" s="15">
        <v>1.6</v>
      </c>
      <c r="H63" s="15">
        <v>1.8</v>
      </c>
      <c r="I63" s="16">
        <f t="shared" si="1"/>
        <v>28.8</v>
      </c>
      <c r="J63" s="12"/>
    </row>
    <row r="64" spans="1:10" ht="31.5" customHeight="1">
      <c r="A64" s="18" t="s">
        <v>209</v>
      </c>
      <c r="B64" s="14" t="s">
        <v>188</v>
      </c>
      <c r="C64" s="14">
        <v>4</v>
      </c>
      <c r="D64" s="14">
        <v>2</v>
      </c>
      <c r="E64" s="14" t="s">
        <v>59</v>
      </c>
      <c r="F64" s="14">
        <v>9</v>
      </c>
      <c r="G64" s="15">
        <v>1.4</v>
      </c>
      <c r="H64" s="15">
        <v>1.3</v>
      </c>
      <c r="I64" s="16">
        <f t="shared" si="1"/>
        <v>16.38</v>
      </c>
      <c r="J64" s="12" t="s">
        <v>189</v>
      </c>
    </row>
    <row r="65" spans="1:10" ht="31.5" customHeight="1">
      <c r="A65" s="18" t="s">
        <v>210</v>
      </c>
      <c r="B65" s="15" t="s">
        <v>34</v>
      </c>
      <c r="C65" s="15">
        <v>5</v>
      </c>
      <c r="D65" s="15">
        <v>3</v>
      </c>
      <c r="E65" s="15" t="s">
        <v>1</v>
      </c>
      <c r="F65" s="15">
        <v>4</v>
      </c>
      <c r="G65" s="15">
        <v>1</v>
      </c>
      <c r="H65" s="15">
        <v>1</v>
      </c>
      <c r="I65" s="16">
        <f t="shared" si="1"/>
        <v>4</v>
      </c>
      <c r="J65" s="12" t="s">
        <v>190</v>
      </c>
    </row>
    <row r="66" spans="1:10" ht="31.5" customHeight="1">
      <c r="A66" s="18" t="s">
        <v>211</v>
      </c>
      <c r="B66" s="14" t="s">
        <v>71</v>
      </c>
      <c r="C66" s="14">
        <v>4</v>
      </c>
      <c r="D66" s="14"/>
      <c r="E66" s="14" t="s">
        <v>59</v>
      </c>
      <c r="F66" s="14">
        <v>9</v>
      </c>
      <c r="G66" s="15">
        <v>1.6</v>
      </c>
      <c r="H66" s="15">
        <v>1.3</v>
      </c>
      <c r="I66" s="16">
        <f t="shared" si="1"/>
        <v>18.720000000000002</v>
      </c>
      <c r="J66" s="12" t="s">
        <v>173</v>
      </c>
    </row>
    <row r="67" spans="1:10" ht="31.5" customHeight="1">
      <c r="A67" s="18" t="s">
        <v>212</v>
      </c>
      <c r="B67" s="14" t="s">
        <v>191</v>
      </c>
      <c r="C67" s="14">
        <v>5</v>
      </c>
      <c r="D67" s="14">
        <v>5</v>
      </c>
      <c r="E67" s="14" t="s">
        <v>59</v>
      </c>
      <c r="F67" s="14">
        <v>9</v>
      </c>
      <c r="G67" s="15">
        <v>1.5</v>
      </c>
      <c r="H67" s="15">
        <v>1.3</v>
      </c>
      <c r="I67" s="16">
        <f t="shared" si="1"/>
        <v>17.55</v>
      </c>
      <c r="J67" s="12" t="s">
        <v>193</v>
      </c>
    </row>
    <row r="68" spans="1:10" ht="31.5" customHeight="1">
      <c r="A68" s="18" t="s">
        <v>213</v>
      </c>
      <c r="B68" s="14" t="s">
        <v>195</v>
      </c>
      <c r="C68" s="14">
        <v>5</v>
      </c>
      <c r="D68" s="14">
        <v>5</v>
      </c>
      <c r="E68" s="14" t="s">
        <v>59</v>
      </c>
      <c r="F68" s="14">
        <v>9</v>
      </c>
      <c r="G68" s="15">
        <v>1.5</v>
      </c>
      <c r="H68" s="15">
        <v>1.3</v>
      </c>
      <c r="I68" s="16">
        <f t="shared" si="1"/>
        <v>17.55</v>
      </c>
      <c r="J68" s="12" t="s">
        <v>193</v>
      </c>
    </row>
    <row r="69" spans="1:10" ht="31.5" customHeight="1">
      <c r="A69" s="18" t="s">
        <v>214</v>
      </c>
      <c r="B69" s="14" t="s">
        <v>60</v>
      </c>
      <c r="C69" s="14">
        <v>5</v>
      </c>
      <c r="D69" s="14">
        <v>5</v>
      </c>
      <c r="E69" s="14" t="s">
        <v>59</v>
      </c>
      <c r="F69" s="14">
        <v>10</v>
      </c>
      <c r="G69" s="15">
        <v>1.5</v>
      </c>
      <c r="H69" s="15">
        <v>1.3</v>
      </c>
      <c r="I69" s="16">
        <f t="shared" si="1"/>
        <v>19.5</v>
      </c>
      <c r="J69" s="13"/>
    </row>
    <row r="70" spans="1:10" ht="31.5" customHeight="1">
      <c r="A70" s="18" t="s">
        <v>215</v>
      </c>
      <c r="B70" s="14" t="s">
        <v>196</v>
      </c>
      <c r="C70" s="14">
        <v>3</v>
      </c>
      <c r="D70" s="14"/>
      <c r="E70" s="14" t="s">
        <v>1</v>
      </c>
      <c r="F70" s="14">
        <v>6</v>
      </c>
      <c r="G70" s="15">
        <v>1.2</v>
      </c>
      <c r="H70" s="15">
        <v>1.6</v>
      </c>
      <c r="I70" s="16">
        <f t="shared" si="1"/>
        <v>11.52</v>
      </c>
      <c r="J70" s="13" t="s">
        <v>197</v>
      </c>
    </row>
    <row r="71" spans="1:10" ht="31.5" customHeight="1">
      <c r="A71" s="18" t="s">
        <v>216</v>
      </c>
      <c r="B71" s="15" t="s">
        <v>35</v>
      </c>
      <c r="C71" s="15">
        <v>3</v>
      </c>
      <c r="D71" s="15">
        <v>0</v>
      </c>
      <c r="E71" s="15" t="s">
        <v>1</v>
      </c>
      <c r="F71" s="15">
        <v>8</v>
      </c>
      <c r="G71" s="15">
        <v>1.4</v>
      </c>
      <c r="H71" s="15">
        <v>1.7</v>
      </c>
      <c r="I71" s="16">
        <f t="shared" si="1"/>
        <v>19.04</v>
      </c>
      <c r="J71" s="12" t="s">
        <v>185</v>
      </c>
    </row>
    <row r="72" spans="1:10" ht="31.5" customHeight="1">
      <c r="A72" s="18" t="s">
        <v>217</v>
      </c>
      <c r="B72" s="15" t="s">
        <v>198</v>
      </c>
      <c r="C72" s="15">
        <v>5</v>
      </c>
      <c r="D72" s="15">
        <v>5</v>
      </c>
      <c r="E72" s="15" t="s">
        <v>59</v>
      </c>
      <c r="F72" s="15">
        <v>9</v>
      </c>
      <c r="G72" s="15">
        <v>1.3</v>
      </c>
      <c r="H72" s="15">
        <v>1.3</v>
      </c>
      <c r="I72" s="16">
        <f t="shared" si="1"/>
        <v>15.210000000000003</v>
      </c>
      <c r="J72" s="12" t="s">
        <v>156</v>
      </c>
    </row>
    <row r="73" spans="1:10" ht="31.5" customHeight="1">
      <c r="A73" s="18" t="s">
        <v>218</v>
      </c>
      <c r="B73" s="15" t="s">
        <v>199</v>
      </c>
      <c r="C73" s="15">
        <v>5</v>
      </c>
      <c r="D73" s="15">
        <v>5</v>
      </c>
      <c r="E73" s="15" t="s">
        <v>59</v>
      </c>
      <c r="F73" s="15">
        <v>9</v>
      </c>
      <c r="G73" s="15">
        <v>1.6</v>
      </c>
      <c r="H73" s="15">
        <v>1.3</v>
      </c>
      <c r="I73" s="16">
        <f t="shared" si="1"/>
        <v>18.720000000000002</v>
      </c>
      <c r="J73" s="12" t="s">
        <v>156</v>
      </c>
    </row>
    <row r="74" spans="1:10" ht="31.5" customHeight="1">
      <c r="A74" s="18" t="s">
        <v>219</v>
      </c>
      <c r="B74" s="15" t="s">
        <v>36</v>
      </c>
      <c r="C74" s="15">
        <v>2</v>
      </c>
      <c r="D74" s="15">
        <v>1</v>
      </c>
      <c r="E74" s="15" t="s">
        <v>1</v>
      </c>
      <c r="F74" s="15"/>
      <c r="G74" s="15"/>
      <c r="H74" s="15"/>
      <c r="I74" s="16">
        <f t="shared" si="1"/>
        <v>0</v>
      </c>
      <c r="J74" s="12"/>
    </row>
    <row r="75" spans="1:10" ht="31.5" customHeight="1">
      <c r="A75" s="18" t="s">
        <v>220</v>
      </c>
      <c r="B75" s="15" t="s">
        <v>200</v>
      </c>
      <c r="C75" s="15">
        <v>5</v>
      </c>
      <c r="D75" s="15">
        <v>5</v>
      </c>
      <c r="E75" s="15" t="s">
        <v>59</v>
      </c>
      <c r="F75" s="15">
        <v>9</v>
      </c>
      <c r="G75" s="15">
        <v>1.6</v>
      </c>
      <c r="H75" s="15">
        <v>1.6</v>
      </c>
      <c r="I75" s="16">
        <f t="shared" si="1"/>
        <v>23.040000000000003</v>
      </c>
      <c r="J75" s="12" t="s">
        <v>156</v>
      </c>
    </row>
    <row r="76" spans="1:10" ht="31.5" customHeight="1">
      <c r="A76" s="18" t="s">
        <v>221</v>
      </c>
      <c r="B76" s="14" t="s">
        <v>75</v>
      </c>
      <c r="C76" s="14">
        <v>5</v>
      </c>
      <c r="D76" s="14"/>
      <c r="E76" s="14" t="s">
        <v>76</v>
      </c>
      <c r="F76" s="14">
        <v>10</v>
      </c>
      <c r="G76" s="15">
        <v>1.7</v>
      </c>
      <c r="H76" s="15">
        <v>1.5</v>
      </c>
      <c r="I76" s="16">
        <f t="shared" si="1"/>
        <v>25.5</v>
      </c>
      <c r="J76" s="13"/>
    </row>
    <row r="77" spans="6:9" ht="12.75">
      <c r="F77" s="1"/>
      <c r="G77" s="1"/>
      <c r="H77" s="1"/>
      <c r="I77" s="1"/>
    </row>
    <row r="78" spans="6:9" ht="12.75">
      <c r="F78" s="1"/>
      <c r="G78" s="1"/>
      <c r="H78" s="1"/>
      <c r="I78" s="1"/>
    </row>
  </sheetData>
  <mergeCells count="4">
    <mergeCell ref="A1:J1"/>
    <mergeCell ref="A2:J2"/>
    <mergeCell ref="A4:J4"/>
    <mergeCell ref="A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5" customFormat="1" ht="12.75">
      <c r="A1" s="19" t="s">
        <v>222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 ht="12.75">
      <c r="A2" s="23" t="s">
        <v>223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5" customFormat="1" ht="12.75">
      <c r="A3" s="25" t="s">
        <v>224</v>
      </c>
      <c r="B3" s="25"/>
      <c r="C3" s="25"/>
      <c r="D3" s="25"/>
      <c r="E3" s="25"/>
      <c r="F3" s="25"/>
      <c r="G3" s="25"/>
      <c r="H3" s="25"/>
      <c r="I3" s="25"/>
      <c r="J3" s="25"/>
      <c r="K3" s="17"/>
    </row>
    <row r="4" spans="1:10" s="5" customFormat="1" ht="12.75">
      <c r="A4" s="24" t="s">
        <v>225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63">
      <c r="A6" s="2"/>
      <c r="B6" s="4" t="s">
        <v>48</v>
      </c>
      <c r="C6" s="3" t="s">
        <v>14</v>
      </c>
      <c r="D6" s="3" t="s">
        <v>49</v>
      </c>
      <c r="E6" s="3" t="s">
        <v>50</v>
      </c>
      <c r="F6" s="3" t="s">
        <v>10</v>
      </c>
      <c r="G6" s="3" t="s">
        <v>12</v>
      </c>
      <c r="H6" s="3" t="s">
        <v>11</v>
      </c>
      <c r="I6" s="3" t="s">
        <v>13</v>
      </c>
      <c r="J6" s="3" t="s">
        <v>51</v>
      </c>
    </row>
    <row r="7" spans="1:9" ht="12.75">
      <c r="A7" t="s">
        <v>92</v>
      </c>
      <c r="B7" s="7" t="s">
        <v>37</v>
      </c>
      <c r="C7" s="7">
        <v>7</v>
      </c>
      <c r="D7" s="7">
        <v>5</v>
      </c>
      <c r="E7" s="7" t="s">
        <v>5</v>
      </c>
      <c r="F7" s="7"/>
      <c r="G7" s="7"/>
      <c r="H7" s="7"/>
      <c r="I7" s="8">
        <f>F7*G7*H7</f>
        <v>0</v>
      </c>
    </row>
    <row r="8" spans="1:9" ht="12.75">
      <c r="A8" t="s">
        <v>93</v>
      </c>
      <c r="B8" s="7" t="s">
        <v>226</v>
      </c>
      <c r="C8" s="7">
        <v>6</v>
      </c>
      <c r="D8" s="7"/>
      <c r="E8" s="6" t="s">
        <v>1</v>
      </c>
      <c r="F8" s="7">
        <f>3+0+1+2</f>
        <v>6</v>
      </c>
      <c r="G8" s="7">
        <v>1.3</v>
      </c>
      <c r="H8" s="7">
        <v>1.6</v>
      </c>
      <c r="I8" s="8">
        <f>F8*G8*H8</f>
        <v>12.480000000000002</v>
      </c>
    </row>
    <row r="9" spans="1:10" ht="12.75">
      <c r="A9" t="s">
        <v>94</v>
      </c>
      <c r="B9" s="7" t="s">
        <v>38</v>
      </c>
      <c r="C9" s="7">
        <v>8</v>
      </c>
      <c r="D9" s="7">
        <v>5</v>
      </c>
      <c r="E9" s="7" t="s">
        <v>6</v>
      </c>
      <c r="F9">
        <f>3+1+1+4</f>
        <v>9</v>
      </c>
      <c r="G9">
        <v>1.8</v>
      </c>
      <c r="H9">
        <v>1.7</v>
      </c>
      <c r="I9" s="8">
        <f>F9*G9*H9</f>
        <v>27.54</v>
      </c>
      <c r="J9" t="s">
        <v>227</v>
      </c>
    </row>
    <row r="10" spans="1:9" ht="12.75">
      <c r="A10" t="s">
        <v>95</v>
      </c>
      <c r="B10" s="7" t="s">
        <v>44</v>
      </c>
      <c r="C10" s="7">
        <v>6</v>
      </c>
      <c r="D10" s="7">
        <v>5</v>
      </c>
      <c r="E10" s="7" t="s">
        <v>4</v>
      </c>
      <c r="F10" s="7"/>
      <c r="G10" s="7"/>
      <c r="H10" s="7"/>
      <c r="I10" s="8">
        <f>F10*G10*H10</f>
        <v>0</v>
      </c>
    </row>
    <row r="11" spans="1:10" ht="12.75">
      <c r="A11" t="s">
        <v>96</v>
      </c>
      <c r="B11" s="6" t="s">
        <v>58</v>
      </c>
      <c r="C11" s="6">
        <v>9</v>
      </c>
      <c r="D11" s="6"/>
      <c r="E11" s="6" t="s">
        <v>1</v>
      </c>
      <c r="F11" s="7">
        <f>3+2+1+2</f>
        <v>8</v>
      </c>
      <c r="G11" s="6">
        <v>1.6</v>
      </c>
      <c r="H11" s="6">
        <v>1.5</v>
      </c>
      <c r="I11" s="8">
        <f>F11*G11*H11</f>
        <v>19.200000000000003</v>
      </c>
      <c r="J11" s="5"/>
    </row>
    <row r="12" spans="1:9" ht="12.75">
      <c r="A12" t="s">
        <v>97</v>
      </c>
      <c r="B12" s="7" t="s">
        <v>39</v>
      </c>
      <c r="C12" s="7">
        <v>9</v>
      </c>
      <c r="D12" s="7">
        <v>2</v>
      </c>
      <c r="E12" s="7" t="s">
        <v>1</v>
      </c>
      <c r="F12" s="7"/>
      <c r="G12" s="7"/>
      <c r="H12" s="7"/>
      <c r="I12" s="8">
        <f>F12*G12*H12</f>
        <v>0</v>
      </c>
    </row>
    <row r="13" spans="1:9" ht="12.75">
      <c r="A13" t="s">
        <v>98</v>
      </c>
      <c r="B13" s="7" t="s">
        <v>9</v>
      </c>
      <c r="C13" s="7">
        <v>7</v>
      </c>
      <c r="D13" s="7">
        <v>1</v>
      </c>
      <c r="E13" s="7" t="s">
        <v>4</v>
      </c>
      <c r="G13" s="7"/>
      <c r="H13" s="7"/>
      <c r="I13" s="8">
        <f>F13*G13*H13</f>
        <v>0</v>
      </c>
    </row>
    <row r="14" spans="1:9" ht="26.25">
      <c r="A14" t="s">
        <v>99</v>
      </c>
      <c r="B14" s="11" t="s">
        <v>80</v>
      </c>
      <c r="C14" s="6">
        <v>11</v>
      </c>
      <c r="D14" s="6"/>
      <c r="E14" s="6" t="s">
        <v>1</v>
      </c>
      <c r="F14" s="7">
        <f>1+0+0+2</f>
        <v>3</v>
      </c>
      <c r="G14" s="7">
        <v>1.4</v>
      </c>
      <c r="H14" s="7">
        <v>1.6</v>
      </c>
      <c r="I14" s="8">
        <f>F14*G14*H14</f>
        <v>6.719999999999999</v>
      </c>
    </row>
    <row r="15" spans="1:10" ht="12.75">
      <c r="A15" t="s">
        <v>100</v>
      </c>
      <c r="B15" s="7" t="s">
        <v>40</v>
      </c>
      <c r="C15" s="7">
        <v>7</v>
      </c>
      <c r="D15" s="7">
        <v>3</v>
      </c>
      <c r="E15" s="7" t="s">
        <v>4</v>
      </c>
      <c r="F15" s="7">
        <f>2+2+1+1</f>
        <v>6</v>
      </c>
      <c r="G15" s="7">
        <v>1.4</v>
      </c>
      <c r="H15" s="7">
        <v>1.2</v>
      </c>
      <c r="I15" s="8">
        <f>F15*G15*H15</f>
        <v>10.079999999999998</v>
      </c>
      <c r="J15" t="s">
        <v>228</v>
      </c>
    </row>
    <row r="16" spans="1:9" ht="12.75">
      <c r="A16" t="s">
        <v>101</v>
      </c>
      <c r="B16" s="7" t="s">
        <v>41</v>
      </c>
      <c r="C16" s="7">
        <v>5</v>
      </c>
      <c r="D16" s="7">
        <v>3</v>
      </c>
      <c r="E16" s="7" t="s">
        <v>1</v>
      </c>
      <c r="F16" s="7">
        <f>3+2+1+2</f>
        <v>8</v>
      </c>
      <c r="G16" s="7">
        <v>1.7</v>
      </c>
      <c r="H16" s="7">
        <v>1.4</v>
      </c>
      <c r="I16" s="8">
        <f>F16*G16*H16</f>
        <v>19.04</v>
      </c>
    </row>
    <row r="17" spans="1:9" ht="12.75">
      <c r="A17" t="s">
        <v>102</v>
      </c>
      <c r="B17" s="7" t="s">
        <v>3</v>
      </c>
      <c r="C17" s="7">
        <v>6</v>
      </c>
      <c r="D17" s="7">
        <v>3</v>
      </c>
      <c r="E17" s="7" t="s">
        <v>4</v>
      </c>
      <c r="F17" s="7"/>
      <c r="G17" s="7"/>
      <c r="H17" s="7"/>
      <c r="I17" s="8">
        <f>F17*G17*H17</f>
        <v>0</v>
      </c>
    </row>
    <row r="18" spans="1:9" ht="12.75">
      <c r="A18" t="s">
        <v>103</v>
      </c>
      <c r="B18" s="7" t="s">
        <v>8</v>
      </c>
      <c r="C18" s="7">
        <v>7</v>
      </c>
      <c r="D18" s="7">
        <v>2</v>
      </c>
      <c r="E18" s="7" t="s">
        <v>4</v>
      </c>
      <c r="F18" s="7">
        <f>3+2+1+1</f>
        <v>7</v>
      </c>
      <c r="G18" s="7">
        <v>1.4</v>
      </c>
      <c r="H18" s="7">
        <v>1.1</v>
      </c>
      <c r="I18" s="8">
        <f>F18*G18*H18</f>
        <v>10.78</v>
      </c>
    </row>
    <row r="19" spans="1:9" ht="12.75">
      <c r="A19" t="s">
        <v>104</v>
      </c>
      <c r="B19" s="7" t="s">
        <v>55</v>
      </c>
      <c r="C19" s="7" t="s">
        <v>53</v>
      </c>
      <c r="D19" s="7">
        <v>1</v>
      </c>
      <c r="E19" s="7" t="s">
        <v>52</v>
      </c>
      <c r="F19" s="7">
        <f>3+0+1+1</f>
        <v>5</v>
      </c>
      <c r="G19" s="7">
        <v>1.2</v>
      </c>
      <c r="H19" s="7">
        <v>1.2</v>
      </c>
      <c r="I19" s="8">
        <f>F19*G19*H19</f>
        <v>7.199999999999999</v>
      </c>
    </row>
    <row r="20" spans="1:9" ht="12.75">
      <c r="A20" t="s">
        <v>105</v>
      </c>
      <c r="B20" s="7" t="s">
        <v>43</v>
      </c>
      <c r="C20" s="7">
        <v>9</v>
      </c>
      <c r="D20" s="7">
        <v>3</v>
      </c>
      <c r="E20" s="7" t="s">
        <v>1</v>
      </c>
      <c r="F20" s="7"/>
      <c r="G20" s="7"/>
      <c r="H20" s="7"/>
      <c r="I20" s="8">
        <f>F20*G20*H20</f>
        <v>0</v>
      </c>
    </row>
    <row r="21" spans="1:9" ht="12.75">
      <c r="A21" t="s">
        <v>106</v>
      </c>
      <c r="B21" s="7" t="s">
        <v>79</v>
      </c>
      <c r="C21" s="6">
        <v>10</v>
      </c>
      <c r="D21" s="6"/>
      <c r="E21" s="6" t="s">
        <v>1</v>
      </c>
      <c r="F21" s="7">
        <f>3+1+1+2</f>
        <v>7</v>
      </c>
      <c r="G21" s="7">
        <v>1.5</v>
      </c>
      <c r="H21" s="7">
        <v>1.5</v>
      </c>
      <c r="I21" s="8">
        <f>F21*G21*H21</f>
        <v>15.75</v>
      </c>
    </row>
    <row r="22" spans="1:9" ht="12.75">
      <c r="A22" t="s">
        <v>107</v>
      </c>
      <c r="B22" s="7" t="s">
        <v>45</v>
      </c>
      <c r="C22" s="7">
        <v>8</v>
      </c>
      <c r="D22" s="7">
        <v>5</v>
      </c>
      <c r="E22" s="7" t="s">
        <v>6</v>
      </c>
      <c r="F22" s="7">
        <f>3+1+1+3</f>
        <v>8</v>
      </c>
      <c r="G22" s="7">
        <v>1.5</v>
      </c>
      <c r="H22" s="7">
        <v>1.2</v>
      </c>
      <c r="I22" s="8">
        <f>F22*G22*H22</f>
        <v>14.399999999999999</v>
      </c>
    </row>
    <row r="23" spans="1:9" s="5" customFormat="1" ht="12.75">
      <c r="A23" t="s">
        <v>108</v>
      </c>
      <c r="B23" s="6" t="s">
        <v>56</v>
      </c>
      <c r="C23" s="6"/>
      <c r="D23" s="6"/>
      <c r="E23" s="6" t="s">
        <v>6</v>
      </c>
      <c r="F23" s="6"/>
      <c r="G23" s="6"/>
      <c r="H23" s="6"/>
      <c r="I23" s="8">
        <f>F23*G23*H23</f>
        <v>0</v>
      </c>
    </row>
    <row r="24" spans="1:10" s="5" customFormat="1" ht="12.75">
      <c r="A24" t="s">
        <v>109</v>
      </c>
      <c r="B24" s="7" t="s">
        <v>7</v>
      </c>
      <c r="C24" s="7">
        <v>8</v>
      </c>
      <c r="D24" s="7">
        <v>2</v>
      </c>
      <c r="E24" s="7" t="s">
        <v>4</v>
      </c>
      <c r="F24" s="7">
        <f>3+2+1+1</f>
        <v>7</v>
      </c>
      <c r="G24" s="7">
        <v>1.7</v>
      </c>
      <c r="H24" s="7">
        <v>1.8</v>
      </c>
      <c r="I24" s="8">
        <f>F24*G24*H24</f>
        <v>21.42</v>
      </c>
      <c r="J24"/>
    </row>
    <row r="25" spans="1:9" ht="12.75">
      <c r="A25" t="s">
        <v>110</v>
      </c>
      <c r="B25" s="7" t="s">
        <v>46</v>
      </c>
      <c r="C25" s="7">
        <v>8</v>
      </c>
      <c r="D25" s="7">
        <v>3</v>
      </c>
      <c r="E25" s="7" t="s">
        <v>4</v>
      </c>
      <c r="F25" s="7">
        <f>3+2+1+1</f>
        <v>7</v>
      </c>
      <c r="G25" s="7">
        <v>1.8</v>
      </c>
      <c r="H25" s="7">
        <v>1.6</v>
      </c>
      <c r="I25" s="8">
        <f>F25*G25*H25</f>
        <v>20.16</v>
      </c>
    </row>
    <row r="26" spans="1:9" ht="24.75" customHeight="1">
      <c r="A26" t="s">
        <v>111</v>
      </c>
      <c r="B26" s="7" t="s">
        <v>47</v>
      </c>
      <c r="C26" s="7">
        <v>6</v>
      </c>
      <c r="D26" s="7">
        <v>3</v>
      </c>
      <c r="E26" s="7" t="s">
        <v>4</v>
      </c>
      <c r="F26" s="7"/>
      <c r="G26" s="7"/>
      <c r="H26" s="7"/>
      <c r="I26" s="8">
        <f>F26*G26*H26</f>
        <v>0</v>
      </c>
    </row>
    <row r="27" spans="1:9" ht="12.75">
      <c r="A27" t="s">
        <v>112</v>
      </c>
      <c r="B27" s="7" t="s">
        <v>42</v>
      </c>
      <c r="C27" s="7">
        <v>5</v>
      </c>
      <c r="D27" s="7">
        <v>3</v>
      </c>
      <c r="E27" s="7" t="s">
        <v>4</v>
      </c>
      <c r="F27" s="7"/>
      <c r="G27" s="7"/>
      <c r="H27" s="7"/>
      <c r="I27" s="8">
        <f>F27*G27*H27</f>
        <v>0</v>
      </c>
    </row>
  </sheetData>
  <mergeCells count="4">
    <mergeCell ref="A1:J1"/>
    <mergeCell ref="A2:J2"/>
    <mergeCell ref="A4:J4"/>
    <mergeCell ref="A3:J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9" sqref="I9"/>
    </sheetView>
  </sheetViews>
  <sheetFormatPr defaultColWidth="9.140625" defaultRowHeight="12.75"/>
  <cols>
    <col min="1" max="1" width="3.8515625" style="0" customWidth="1"/>
    <col min="2" max="2" width="16.140625" style="0" bestFit="1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5" customFormat="1" ht="12.75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2" customFormat="1" ht="27.75" customHeight="1">
      <c r="A2" s="20" t="s">
        <v>142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s="12" customFormat="1" ht="27.75" customHeight="1">
      <c r="A3" s="22" t="s">
        <v>149</v>
      </c>
      <c r="B3" s="22"/>
      <c r="C3" s="22"/>
      <c r="D3" s="22"/>
      <c r="E3" s="22"/>
      <c r="F3" s="22"/>
      <c r="G3" s="22"/>
      <c r="H3" s="22"/>
      <c r="I3" s="22"/>
      <c r="J3" s="22"/>
      <c r="K3" s="13"/>
    </row>
    <row r="4" spans="1:10" s="12" customFormat="1" ht="27.75" customHeight="1">
      <c r="A4" s="21" t="s">
        <v>143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63.75">
      <c r="A6" s="2"/>
      <c r="B6" s="4" t="s">
        <v>48</v>
      </c>
      <c r="C6" s="3" t="s">
        <v>14</v>
      </c>
      <c r="D6" s="3" t="s">
        <v>49</v>
      </c>
      <c r="E6" s="3" t="s">
        <v>50</v>
      </c>
      <c r="F6" s="3" t="s">
        <v>10</v>
      </c>
      <c r="G6" s="3" t="s">
        <v>12</v>
      </c>
      <c r="H6" s="3" t="s">
        <v>11</v>
      </c>
      <c r="I6" s="3" t="s">
        <v>13</v>
      </c>
      <c r="J6" s="3" t="s">
        <v>51</v>
      </c>
    </row>
    <row r="7" spans="2:9" ht="12.75">
      <c r="B7" s="7" t="s">
        <v>54</v>
      </c>
      <c r="C7" s="7">
        <v>8</v>
      </c>
      <c r="D7" s="7">
        <v>0</v>
      </c>
      <c r="E7" s="7" t="s">
        <v>4</v>
      </c>
      <c r="F7" s="7">
        <v>10</v>
      </c>
      <c r="G7" s="7">
        <v>1.8</v>
      </c>
      <c r="H7" s="7">
        <v>1.5</v>
      </c>
      <c r="I7" s="8">
        <f>F7*G7*H7</f>
        <v>27</v>
      </c>
    </row>
    <row r="8" spans="2:10" ht="12.75">
      <c r="B8" s="7" t="s">
        <v>23</v>
      </c>
      <c r="C8" s="7">
        <v>8</v>
      </c>
      <c r="D8" s="7">
        <v>0</v>
      </c>
      <c r="E8" s="7" t="s">
        <v>4</v>
      </c>
      <c r="F8" s="7">
        <v>10</v>
      </c>
      <c r="G8" s="7">
        <v>1.6</v>
      </c>
      <c r="H8" s="7">
        <v>1.7</v>
      </c>
      <c r="I8" s="8">
        <f>F8*G8*H8</f>
        <v>27.2</v>
      </c>
      <c r="J8" t="s">
        <v>160</v>
      </c>
    </row>
    <row r="9" spans="2:9" s="5" customFormat="1" ht="12.75">
      <c r="B9" s="6" t="s">
        <v>69</v>
      </c>
      <c r="C9" s="6">
        <v>6</v>
      </c>
      <c r="D9" s="6">
        <v>0</v>
      </c>
      <c r="E9" s="6" t="s">
        <v>4</v>
      </c>
      <c r="F9" s="6">
        <v>10</v>
      </c>
      <c r="G9" s="6">
        <v>1.8</v>
      </c>
      <c r="H9" s="6">
        <v>1.4</v>
      </c>
      <c r="I9" s="8">
        <f>F9*G9*H9</f>
        <v>25.2</v>
      </c>
    </row>
    <row r="10" spans="2:9" s="5" customFormat="1" ht="12.75">
      <c r="B10" s="6" t="s">
        <v>70</v>
      </c>
      <c r="C10" s="6">
        <v>6</v>
      </c>
      <c r="D10" s="6">
        <v>0</v>
      </c>
      <c r="E10" s="6" t="s">
        <v>4</v>
      </c>
      <c r="F10" s="6">
        <v>10</v>
      </c>
      <c r="G10" s="6">
        <v>1.8</v>
      </c>
      <c r="H10" s="6">
        <v>1.4</v>
      </c>
      <c r="I10" s="8">
        <f>F10*G10*H10</f>
        <v>25.2</v>
      </c>
    </row>
    <row r="11" ht="12.75">
      <c r="I11" s="2"/>
    </row>
    <row r="12" ht="12.75">
      <c r="I12" s="2"/>
    </row>
    <row r="13" ht="12.75">
      <c r="I13" s="2"/>
    </row>
    <row r="14" ht="12.75">
      <c r="I14" s="2"/>
    </row>
    <row r="15" ht="12.75">
      <c r="I15" s="2"/>
    </row>
    <row r="16" ht="12.75">
      <c r="I16" s="2"/>
    </row>
    <row r="17" ht="12.75">
      <c r="I17" s="2"/>
    </row>
    <row r="18" ht="12.75">
      <c r="I18" s="2"/>
    </row>
    <row r="19" ht="12.75">
      <c r="I19" s="2"/>
    </row>
    <row r="20" ht="12.75">
      <c r="I20" s="2"/>
    </row>
    <row r="21" ht="12.75">
      <c r="I21" s="2"/>
    </row>
    <row r="22" ht="12.75">
      <c r="I22" s="2"/>
    </row>
    <row r="23" ht="12.75">
      <c r="I23" s="2"/>
    </row>
    <row r="24" ht="12.75">
      <c r="I24" s="2"/>
    </row>
    <row r="25" ht="12.75">
      <c r="I25" s="2"/>
    </row>
    <row r="26" ht="12.75">
      <c r="I26" s="2"/>
    </row>
    <row r="27" ht="12.75">
      <c r="I27" s="2"/>
    </row>
  </sheetData>
  <mergeCells count="4">
    <mergeCell ref="A1:J1"/>
    <mergeCell ref="A2:J2"/>
    <mergeCell ref="A4:J4"/>
    <mergeCell ref="A3:J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zdenek.gracik</cp:lastModifiedBy>
  <dcterms:created xsi:type="dcterms:W3CDTF">2007-12-28T17:05:36Z</dcterms:created>
  <dcterms:modified xsi:type="dcterms:W3CDTF">2008-10-27T10:10:47Z</dcterms:modified>
  <cp:category/>
  <cp:version/>
  <cp:contentType/>
  <cp:contentStatus/>
</cp:coreProperties>
</file>